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xampp\htdocs\desktrack_landing\img\timesheet-templates\"/>
    </mc:Choice>
  </mc:AlternateContent>
  <xr:revisionPtr revIDLastSave="0" documentId="13_ncr:1_{B42A8BB2-4692-45F4-9CD1-A9B81DE176BB}" xr6:coauthVersionLast="36" xr6:coauthVersionMax="36" xr10:uidLastSave="{00000000-0000-0000-0000-000000000000}"/>
  <bookViews>
    <workbookView xWindow="0" yWindow="0" windowWidth="20490" windowHeight="7545" xr2:uid="{00000000-000D-0000-FFFF-FFFF00000000}"/>
  </bookViews>
  <sheets>
    <sheet name="Weekly_Timesheet" sheetId="1" r:id="rId1"/>
    <sheet name="Template" sheetId="2" r:id="rId2"/>
  </sheets>
  <calcPr calcId="191029"/>
</workbook>
</file>

<file path=xl/calcChain.xml><?xml version="1.0" encoding="utf-8"?>
<calcChain xmlns="http://schemas.openxmlformats.org/spreadsheetml/2006/main">
  <c r="H10" i="2" l="1"/>
  <c r="G8" i="2"/>
  <c r="H8" i="2" s="1"/>
  <c r="I7" i="2"/>
  <c r="M7" i="2" s="1"/>
  <c r="G7" i="2"/>
  <c r="H7" i="2" s="1"/>
  <c r="I6" i="2"/>
  <c r="M6" i="2" s="1"/>
  <c r="H6" i="2"/>
  <c r="J6" i="2" s="1"/>
  <c r="G6" i="2"/>
  <c r="H5" i="2"/>
  <c r="L5" i="2" s="1"/>
  <c r="N5" i="2" s="1"/>
  <c r="G5" i="2"/>
  <c r="I5" i="2" s="1"/>
  <c r="M5" i="2" s="1"/>
  <c r="G4" i="2"/>
  <c r="H4" i="2" s="1"/>
  <c r="I3" i="2"/>
  <c r="M3" i="2" s="1"/>
  <c r="G3" i="2"/>
  <c r="H3" i="2" s="1"/>
  <c r="I2" i="2"/>
  <c r="I10" i="2" s="1"/>
  <c r="H2" i="2"/>
  <c r="J2" i="2" s="1"/>
  <c r="J10" i="2" s="1"/>
  <c r="G2" i="2"/>
  <c r="G10" i="2" s="1"/>
  <c r="L13" i="1"/>
  <c r="I13" i="1"/>
  <c r="M13" i="1" s="1"/>
  <c r="H13" i="1"/>
  <c r="J13" i="1" s="1"/>
  <c r="G13" i="1"/>
  <c r="I12" i="1"/>
  <c r="M12" i="1" s="1"/>
  <c r="H12" i="1"/>
  <c r="L12" i="1" s="1"/>
  <c r="G12" i="1"/>
  <c r="G11" i="1"/>
  <c r="I11" i="1" s="1"/>
  <c r="M11" i="1" s="1"/>
  <c r="H10" i="1"/>
  <c r="L10" i="1" s="1"/>
  <c r="N10" i="1" s="1"/>
  <c r="G10" i="1"/>
  <c r="I10" i="1" s="1"/>
  <c r="M10" i="1" s="1"/>
  <c r="G9" i="1"/>
  <c r="H9" i="1" s="1"/>
  <c r="G8" i="1"/>
  <c r="H8" i="1" s="1"/>
  <c r="I7" i="1"/>
  <c r="H7" i="1"/>
  <c r="G7" i="1"/>
  <c r="G15" i="1" l="1"/>
  <c r="I8" i="1"/>
  <c r="M8" i="1" s="1"/>
  <c r="J7" i="1"/>
  <c r="H11" i="1"/>
  <c r="J11" i="1" s="1"/>
  <c r="J12" i="1"/>
  <c r="L8" i="1"/>
  <c r="N13" i="1"/>
  <c r="L3" i="2"/>
  <c r="N3" i="2" s="1"/>
  <c r="J3" i="2"/>
  <c r="L7" i="2"/>
  <c r="N7" i="2" s="1"/>
  <c r="J7" i="2"/>
  <c r="N12" i="1"/>
  <c r="L8" i="2"/>
  <c r="L9" i="1"/>
  <c r="L4" i="2"/>
  <c r="L7" i="1"/>
  <c r="I9" i="1"/>
  <c r="M9" i="1" s="1"/>
  <c r="J10" i="1"/>
  <c r="L11" i="1"/>
  <c r="N11" i="1" s="1"/>
  <c r="L2" i="2"/>
  <c r="I4" i="2"/>
  <c r="M4" i="2" s="1"/>
  <c r="J5" i="2"/>
  <c r="L6" i="2"/>
  <c r="N6" i="2" s="1"/>
  <c r="I8" i="2"/>
  <c r="M8" i="2" s="1"/>
  <c r="M7" i="1"/>
  <c r="M2" i="2"/>
  <c r="M10" i="2" s="1"/>
  <c r="H15" i="1"/>
  <c r="J8" i="1" l="1"/>
  <c r="M15" i="1"/>
  <c r="N8" i="1"/>
  <c r="I15" i="1"/>
  <c r="J9" i="1"/>
  <c r="J15" i="1" s="1"/>
  <c r="N4" i="2"/>
  <c r="J4" i="2"/>
  <c r="J8" i="2"/>
  <c r="L10" i="2"/>
  <c r="N2" i="2"/>
  <c r="N10" i="2" s="1"/>
  <c r="L15" i="1"/>
  <c r="N7" i="1"/>
  <c r="N9" i="1"/>
  <c r="N8" i="2"/>
  <c r="N15" i="1" l="1"/>
</calcChain>
</file>

<file path=xl/sharedStrings.xml><?xml version="1.0" encoding="utf-8"?>
<sst xmlns="http://schemas.openxmlformats.org/spreadsheetml/2006/main" count="126" uniqueCount="45">
  <si>
    <t>Date</t>
  </si>
  <si>
    <t>Day</t>
  </si>
  <si>
    <t>Clock In</t>
  </si>
  <si>
    <t>Clock Out</t>
  </si>
  <si>
    <t>Break Start</t>
  </si>
  <si>
    <t>Break End</t>
  </si>
  <si>
    <t>Break Duration (hrs)</t>
  </si>
  <si>
    <t>Regular Hours</t>
  </si>
  <si>
    <t>Overtime Hours</t>
  </si>
  <si>
    <t>Total Daily Hours</t>
  </si>
  <si>
    <t>Hourly Rate ($)</t>
  </si>
  <si>
    <t>Daily Pay ($)</t>
  </si>
  <si>
    <t>Overtime Pay ($)</t>
  </si>
  <si>
    <t>Total Daily Pay ($)</t>
  </si>
  <si>
    <t>2025-01-20</t>
  </si>
  <si>
    <t>Monday</t>
  </si>
  <si>
    <t>08:00</t>
  </si>
  <si>
    <t>17:00</t>
  </si>
  <si>
    <t>12:00</t>
  </si>
  <si>
    <t>13:00</t>
  </si>
  <si>
    <t>2025-01-21</t>
  </si>
  <si>
    <t>Tuesday</t>
  </si>
  <si>
    <t>2025-01-22</t>
  </si>
  <si>
    <t>Wednesday</t>
  </si>
  <si>
    <t>2025-01-23</t>
  </si>
  <si>
    <t>Thursday</t>
  </si>
  <si>
    <t>2025-01-24</t>
  </si>
  <si>
    <t>Friday</t>
  </si>
  <si>
    <t>2025-01-25</t>
  </si>
  <si>
    <t>Saturday</t>
  </si>
  <si>
    <t>2025-01-26</t>
  </si>
  <si>
    <t>Sunday</t>
  </si>
  <si>
    <t>WEEKLY TOTALS:</t>
  </si>
  <si>
    <t>Employee Name:</t>
  </si>
  <si>
    <t>Week Ending:</t>
  </si>
  <si>
    <t>Supervisor:</t>
  </si>
  <si>
    <t>[Date]</t>
  </si>
  <si>
    <t>[Time]</t>
  </si>
  <si>
    <t>[Rate]</t>
  </si>
  <si>
    <t>[Name]</t>
  </si>
  <si>
    <t>WEEKLY TIMESHEET</t>
  </si>
  <si>
    <t>Employee ID:</t>
  </si>
  <si>
    <t>Department:</t>
  </si>
  <si>
    <t>Manager:</t>
  </si>
  <si>
    <t>Hourly Rate: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</si>
</sst>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</font>
    <font>
      <b/>
      <sz val="11"/>
      <color rgb="FF000000"/>
      <name val="Calibri"/>
      <family val="2"/>
    </font>
    <font>
      <b/>
      <sz val="11"/>
      <name val="Calibri"/>
      <family val="2"/>
    </font>
    <font>
      <b/>
      <sz val="16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66092"/>
        <bgColor rgb="FF366092"/>
      </patternFill>
    </fill>
    <fill>
      <patternFill patternType="solid">
        <fgColor rgb="FFD9E1F2"/>
        <bgColor rgb="FFD9E1F2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2" fillId="3" borderId="1" xfId="0" applyFont="1" applyFill="1" applyBorder="1"/>
    <xf numFmtId="0" fontId="3" fillId="0" borderId="0" xfId="0" applyFont="1"/>
    <xf numFmtId="0" fontId="4" fillId="0" borderId="0" xfId="0" applyFont="1" applyAlignment="1">
      <alignment horizontal="center"/>
    </xf>
    <xf numFmtId="0" fontId="0" fillId="0" borderId="0" xfId="0"/>
    <xf numFmtId="0" fontId="4" fillId="0" borderId="0" xfId="0" applyFont="1" applyAlignment="1">
      <alignment horizontal="center"/>
    </xf>
    <xf numFmtId="14" fontId="0" fillId="0" borderId="0" xfId="0" applyNumberFormat="1"/>
  </cellXfs>
  <cellStyles count="1">
    <cellStyle name="Normal" xfId="0" builtinId="0"/>
  </cellStyles>
  <dxfs count="2">
    <dxf>
      <fill>
        <patternFill patternType="solid">
          <fgColor rgb="FFFFCCCC"/>
          <bgColor rgb="FFFFCCCC"/>
        </patternFill>
      </fill>
    </dxf>
    <dxf>
      <fill>
        <patternFill patternType="solid">
          <fgColor rgb="FFFFCCCC"/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/>
            </a:pPr>
            <a:r>
              <a:rPr lang="en-IN"/>
              <a:t>Daily Hours Worked</a:t>
            </a:r>
          </a:p>
        </c:rich>
      </c:tx>
      <c:overlay val="1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spPr>
            <a:ln>
              <a:prstDash val="solid"/>
            </a:ln>
          </c:spPr>
          <c:invertIfNegative val="1"/>
          <c:cat>
            <c:strRef>
              <c:f>Weekly_Timesheet!$B$7:$B$13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Weekly_Timesheet!$J$7:$J$13</c:f>
              <c:numCache>
                <c:formatCode>General</c:formatCode>
                <c:ptCount val="7"/>
                <c:pt idx="0">
                  <c:v>8.0000000000000036</c:v>
                </c:pt>
                <c:pt idx="1">
                  <c:v>8.0000000000000036</c:v>
                </c:pt>
                <c:pt idx="2">
                  <c:v>8.0000000000000036</c:v>
                </c:pt>
                <c:pt idx="3">
                  <c:v>8.0000000000000036</c:v>
                </c:pt>
                <c:pt idx="4">
                  <c:v>8.0000000000000036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C2-49D9-A546-BBE77E0F27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catAx>
        <c:axId val="10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IN"/>
                  <a:t>Day of Week</a:t>
                </a:r>
              </a:p>
            </c:rich>
          </c:tx>
          <c:overlay val="1"/>
        </c:title>
        <c:numFmt formatCode="General" sourceLinked="1"/>
        <c:majorTickMark val="none"/>
        <c:minorTickMark val="none"/>
        <c:tickLblPos val="nextTo"/>
        <c:crossAx val="100"/>
        <c:crosses val="autoZero"/>
        <c:auto val="1"/>
        <c:lblAlgn val="ctr"/>
        <c:lblOffset val="100"/>
        <c:noMultiLvlLbl val="1"/>
      </c:catAx>
      <c:valAx>
        <c:axId val="100"/>
        <c:scaling>
          <c:orientation val="minMax"/>
        </c:scaling>
        <c:delete val="1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IN"/>
                  <a:t>Hours</a:t>
                </a:r>
              </a:p>
            </c:rich>
          </c:tx>
          <c:overlay val="1"/>
        </c:title>
        <c:numFmt formatCode="General" sourceLinked="1"/>
        <c:majorTickMark val="none"/>
        <c:minorTickMark val="none"/>
        <c:tickLblPos val="nextTo"/>
        <c:crossAx val="1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15</xdr:col>
      <xdr:colOff>0</xdr:colOff>
      <xdr:row>6</xdr:row>
      <xdr:rowOff>0</xdr:rowOff>
    </xdr:from>
    <xdr:ext cx="5400000" cy="270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9"/>
  <sheetViews>
    <sheetView tabSelected="1" zoomScale="85" zoomScaleNormal="85" workbookViewId="0">
      <selection activeCell="L19" sqref="L19"/>
    </sheetView>
  </sheetViews>
  <sheetFormatPr defaultRowHeight="15" x14ac:dyDescent="0.25"/>
  <cols>
    <col min="1" max="2" width="12" customWidth="1"/>
    <col min="3" max="4" width="10" customWidth="1"/>
    <col min="5" max="5" width="12" customWidth="1"/>
    <col min="6" max="6" width="10" customWidth="1"/>
    <col min="7" max="7" width="18" customWidth="1"/>
    <col min="8" max="9" width="15" customWidth="1"/>
    <col min="10" max="10" width="18" customWidth="1"/>
    <col min="11" max="11" width="15" customWidth="1"/>
    <col min="12" max="12" width="12" customWidth="1"/>
    <col min="13" max="13" width="15" customWidth="1"/>
    <col min="14" max="14" width="18" customWidth="1"/>
  </cols>
  <sheetData>
    <row r="1" spans="1:14" ht="21" x14ac:dyDescent="0.35">
      <c r="A1" s="6" t="s">
        <v>40</v>
      </c>
      <c r="B1" s="7"/>
      <c r="C1" s="7"/>
      <c r="D1" s="7"/>
      <c r="E1" s="7"/>
      <c r="F1" s="7"/>
      <c r="G1" s="7"/>
      <c r="H1" s="7"/>
      <c r="I1" s="7"/>
      <c r="J1" s="7"/>
      <c r="K1" s="7"/>
    </row>
    <row r="2" spans="1:14" ht="21" x14ac:dyDescent="0.35">
      <c r="A2" s="8"/>
    </row>
    <row r="3" spans="1:14" x14ac:dyDescent="0.25">
      <c r="A3" s="5" t="s">
        <v>33</v>
      </c>
      <c r="C3" s="5" t="s">
        <v>41</v>
      </c>
      <c r="E3" s="5" t="s">
        <v>42</v>
      </c>
      <c r="G3" s="5" t="s">
        <v>43</v>
      </c>
    </row>
    <row r="4" spans="1:14" x14ac:dyDescent="0.25">
      <c r="A4" s="5" t="s">
        <v>34</v>
      </c>
      <c r="B4" s="9">
        <v>45683</v>
      </c>
      <c r="E4" s="5" t="s">
        <v>44</v>
      </c>
    </row>
    <row r="6" spans="1:1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6</v>
      </c>
      <c r="H6" s="1" t="s">
        <v>7</v>
      </c>
      <c r="I6" s="1" t="s">
        <v>8</v>
      </c>
      <c r="J6" s="1" t="s">
        <v>9</v>
      </c>
      <c r="K6" s="1" t="s">
        <v>10</v>
      </c>
      <c r="L6" s="1" t="s">
        <v>11</v>
      </c>
      <c r="M6" s="1" t="s">
        <v>12</v>
      </c>
      <c r="N6" s="1" t="s">
        <v>13</v>
      </c>
    </row>
    <row r="7" spans="1:14" x14ac:dyDescent="0.25">
      <c r="A7" s="2" t="s">
        <v>14</v>
      </c>
      <c r="B7" s="2" t="s">
        <v>15</v>
      </c>
      <c r="C7" s="3" t="s">
        <v>16</v>
      </c>
      <c r="D7" s="3" t="s">
        <v>17</v>
      </c>
      <c r="E7" s="3" t="s">
        <v>18</v>
      </c>
      <c r="F7" s="3" t="s">
        <v>19</v>
      </c>
      <c r="G7" s="2">
        <f t="shared" ref="G7:G13" si="0">IF(AND(E7&lt;&gt;"",F7&lt;&gt;""), (F7-E7)*24, 0)</f>
        <v>0.99999999999999911</v>
      </c>
      <c r="H7" s="2">
        <f t="shared" ref="H7:H13" si="1">IF(AND(C7&lt;&gt;"",D7&lt;&gt;""), MIN((D7-C7)*24-G7, 8), 0)</f>
        <v>8</v>
      </c>
      <c r="I7" s="2">
        <f t="shared" ref="I7:I13" si="2">IF(AND(C7&lt;&gt;"",D7&lt;&gt;""), MAX((D7-C7)*24-G7-8, 0), 0)</f>
        <v>3.5527136788005009E-15</v>
      </c>
      <c r="J7" s="2">
        <f t="shared" ref="J7:J13" si="3">H7+I7</f>
        <v>8.0000000000000036</v>
      </c>
      <c r="K7" s="2">
        <v>30</v>
      </c>
      <c r="L7" s="2">
        <f t="shared" ref="L7:L13" si="4">H7*K7</f>
        <v>240</v>
      </c>
      <c r="M7" s="2">
        <f t="shared" ref="M7:M13" si="5">I7*K7*1.5</f>
        <v>1.5987211554602254E-13</v>
      </c>
      <c r="N7" s="2">
        <f t="shared" ref="N7:N13" si="6">L7+M7</f>
        <v>240.00000000000017</v>
      </c>
    </row>
    <row r="8" spans="1:14" x14ac:dyDescent="0.25">
      <c r="A8" s="2" t="s">
        <v>20</v>
      </c>
      <c r="B8" s="2" t="s">
        <v>21</v>
      </c>
      <c r="C8" s="3" t="s">
        <v>16</v>
      </c>
      <c r="D8" s="3" t="s">
        <v>17</v>
      </c>
      <c r="E8" s="3" t="s">
        <v>18</v>
      </c>
      <c r="F8" s="3" t="s">
        <v>19</v>
      </c>
      <c r="G8" s="2">
        <f t="shared" si="0"/>
        <v>0.99999999999999911</v>
      </c>
      <c r="H8" s="2">
        <f t="shared" si="1"/>
        <v>8</v>
      </c>
      <c r="I8" s="2">
        <f t="shared" si="2"/>
        <v>3.5527136788005009E-15</v>
      </c>
      <c r="J8" s="2">
        <f t="shared" si="3"/>
        <v>8.0000000000000036</v>
      </c>
      <c r="K8" s="2">
        <v>25</v>
      </c>
      <c r="L8" s="2">
        <f t="shared" si="4"/>
        <v>200</v>
      </c>
      <c r="M8" s="2">
        <f t="shared" si="5"/>
        <v>1.3322676295501878E-13</v>
      </c>
      <c r="N8" s="2">
        <f t="shared" si="6"/>
        <v>200.00000000000014</v>
      </c>
    </row>
    <row r="9" spans="1:14" x14ac:dyDescent="0.25">
      <c r="A9" s="2" t="s">
        <v>22</v>
      </c>
      <c r="B9" s="2" t="s">
        <v>23</v>
      </c>
      <c r="C9" s="3" t="s">
        <v>16</v>
      </c>
      <c r="D9" s="3" t="s">
        <v>17</v>
      </c>
      <c r="E9" s="3" t="s">
        <v>18</v>
      </c>
      <c r="F9" s="3" t="s">
        <v>19</v>
      </c>
      <c r="G9" s="2">
        <f t="shared" si="0"/>
        <v>0.99999999999999911</v>
      </c>
      <c r="H9" s="2">
        <f t="shared" si="1"/>
        <v>8</v>
      </c>
      <c r="I9" s="2">
        <f t="shared" si="2"/>
        <v>3.5527136788005009E-15</v>
      </c>
      <c r="J9" s="2">
        <f t="shared" si="3"/>
        <v>8.0000000000000036</v>
      </c>
      <c r="K9" s="2">
        <v>25</v>
      </c>
      <c r="L9" s="2">
        <f t="shared" si="4"/>
        <v>200</v>
      </c>
      <c r="M9" s="2">
        <f t="shared" si="5"/>
        <v>1.3322676295501878E-13</v>
      </c>
      <c r="N9" s="2">
        <f t="shared" si="6"/>
        <v>200.00000000000014</v>
      </c>
    </row>
    <row r="10" spans="1:14" x14ac:dyDescent="0.25">
      <c r="A10" s="2" t="s">
        <v>24</v>
      </c>
      <c r="B10" s="2" t="s">
        <v>25</v>
      </c>
      <c r="C10" s="3" t="s">
        <v>16</v>
      </c>
      <c r="D10" s="3" t="s">
        <v>17</v>
      </c>
      <c r="E10" s="3" t="s">
        <v>18</v>
      </c>
      <c r="F10" s="3" t="s">
        <v>19</v>
      </c>
      <c r="G10" s="2">
        <f t="shared" si="0"/>
        <v>0.99999999999999911</v>
      </c>
      <c r="H10" s="2">
        <f t="shared" si="1"/>
        <v>8</v>
      </c>
      <c r="I10" s="2">
        <f t="shared" si="2"/>
        <v>3.5527136788005009E-15</v>
      </c>
      <c r="J10" s="2">
        <f t="shared" si="3"/>
        <v>8.0000000000000036</v>
      </c>
      <c r="K10" s="2">
        <v>25</v>
      </c>
      <c r="L10" s="2">
        <f t="shared" si="4"/>
        <v>200</v>
      </c>
      <c r="M10" s="2">
        <f t="shared" si="5"/>
        <v>1.3322676295501878E-13</v>
      </c>
      <c r="N10" s="2">
        <f t="shared" si="6"/>
        <v>200.00000000000014</v>
      </c>
    </row>
    <row r="11" spans="1:14" x14ac:dyDescent="0.25">
      <c r="A11" s="2" t="s">
        <v>26</v>
      </c>
      <c r="B11" s="2" t="s">
        <v>27</v>
      </c>
      <c r="C11" s="3" t="s">
        <v>16</v>
      </c>
      <c r="D11" s="3" t="s">
        <v>17</v>
      </c>
      <c r="E11" s="3" t="s">
        <v>18</v>
      </c>
      <c r="F11" s="3" t="s">
        <v>19</v>
      </c>
      <c r="G11" s="2">
        <f t="shared" si="0"/>
        <v>0.99999999999999911</v>
      </c>
      <c r="H11" s="2">
        <f t="shared" si="1"/>
        <v>8</v>
      </c>
      <c r="I11" s="2">
        <f t="shared" si="2"/>
        <v>3.5527136788005009E-15</v>
      </c>
      <c r="J11" s="2">
        <f t="shared" si="3"/>
        <v>8.0000000000000036</v>
      </c>
      <c r="K11" s="2">
        <v>25</v>
      </c>
      <c r="L11" s="2">
        <f t="shared" si="4"/>
        <v>200</v>
      </c>
      <c r="M11" s="2">
        <f t="shared" si="5"/>
        <v>1.3322676295501878E-13</v>
      </c>
      <c r="N11" s="2">
        <f t="shared" si="6"/>
        <v>200.00000000000014</v>
      </c>
    </row>
    <row r="12" spans="1:14" x14ac:dyDescent="0.25">
      <c r="A12" s="2" t="s">
        <v>28</v>
      </c>
      <c r="B12" s="2" t="s">
        <v>29</v>
      </c>
      <c r="C12" s="3"/>
      <c r="D12" s="3"/>
      <c r="E12" s="3"/>
      <c r="F12" s="3"/>
      <c r="G12" s="2">
        <f t="shared" si="0"/>
        <v>0</v>
      </c>
      <c r="H12" s="2">
        <f t="shared" si="1"/>
        <v>0</v>
      </c>
      <c r="I12" s="2">
        <f t="shared" si="2"/>
        <v>0</v>
      </c>
      <c r="J12" s="2">
        <f t="shared" si="3"/>
        <v>0</v>
      </c>
      <c r="K12" s="2">
        <v>25</v>
      </c>
      <c r="L12" s="2">
        <f t="shared" si="4"/>
        <v>0</v>
      </c>
      <c r="M12" s="2">
        <f t="shared" si="5"/>
        <v>0</v>
      </c>
      <c r="N12" s="2">
        <f t="shared" si="6"/>
        <v>0</v>
      </c>
    </row>
    <row r="13" spans="1:14" x14ac:dyDescent="0.25">
      <c r="A13" s="2" t="s">
        <v>30</v>
      </c>
      <c r="B13" s="2" t="s">
        <v>31</v>
      </c>
      <c r="C13" s="3"/>
      <c r="D13" s="3"/>
      <c r="E13" s="3"/>
      <c r="F13" s="3"/>
      <c r="G13" s="2">
        <f t="shared" si="0"/>
        <v>0</v>
      </c>
      <c r="H13" s="2">
        <f t="shared" si="1"/>
        <v>0</v>
      </c>
      <c r="I13" s="2">
        <f t="shared" si="2"/>
        <v>0</v>
      </c>
      <c r="J13" s="2">
        <f t="shared" si="3"/>
        <v>0</v>
      </c>
      <c r="K13" s="2">
        <v>25</v>
      </c>
      <c r="L13" s="2">
        <f t="shared" si="4"/>
        <v>0</v>
      </c>
      <c r="M13" s="2">
        <f t="shared" si="5"/>
        <v>0</v>
      </c>
      <c r="N13" s="2">
        <f t="shared" si="6"/>
        <v>0</v>
      </c>
    </row>
    <row r="15" spans="1:14" x14ac:dyDescent="0.25">
      <c r="A15" s="4" t="s">
        <v>32</v>
      </c>
      <c r="B15" s="2"/>
      <c r="C15" s="2"/>
      <c r="D15" s="2"/>
      <c r="E15" s="2"/>
      <c r="F15" s="2"/>
      <c r="G15" s="2">
        <f>SUM(G7:G13)</f>
        <v>4.9999999999999956</v>
      </c>
      <c r="H15" s="2">
        <f>SUM(H7:H13)</f>
        <v>40</v>
      </c>
      <c r="I15" s="2">
        <f>SUM(I7:I13)</f>
        <v>1.7763568394002505E-14</v>
      </c>
      <c r="J15" s="2">
        <f>SUM(J7:J13)</f>
        <v>40.000000000000014</v>
      </c>
      <c r="K15" s="2"/>
      <c r="L15" s="2">
        <f>SUM(L7:L13)</f>
        <v>1040</v>
      </c>
      <c r="M15" s="2">
        <f>SUM(M7:M13)</f>
        <v>6.9277916736609768E-13</v>
      </c>
      <c r="N15" s="2">
        <f>SUM(N7:N13)</f>
        <v>1040.0000000000007</v>
      </c>
    </row>
    <row r="17" spans="1:2" x14ac:dyDescent="0.25">
      <c r="A17" s="5"/>
    </row>
    <row r="18" spans="1:2" x14ac:dyDescent="0.25">
      <c r="A18" s="5"/>
      <c r="B18" s="9"/>
    </row>
    <row r="19" spans="1:2" x14ac:dyDescent="0.25">
      <c r="A19" s="5"/>
    </row>
  </sheetData>
  <mergeCells count="1">
    <mergeCell ref="A1:K1"/>
  </mergeCells>
  <conditionalFormatting sqref="I7:I13">
    <cfRule type="cellIs" dxfId="1" priority="1" operator="greaterThan">
      <formula>0</formula>
    </cfRule>
  </conditionalFormatting>
  <pageMargins left="0.75" right="0.75" top="1" bottom="1" header="0.5" footer="0.5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4"/>
  <sheetViews>
    <sheetView workbookViewId="0"/>
  </sheetViews>
  <sheetFormatPr defaultRowHeight="15" x14ac:dyDescent="0.25"/>
  <cols>
    <col min="1" max="2" width="12" customWidth="1"/>
    <col min="3" max="4" width="10" customWidth="1"/>
    <col min="5" max="5" width="12" customWidth="1"/>
    <col min="6" max="6" width="10" customWidth="1"/>
    <col min="7" max="7" width="18" customWidth="1"/>
    <col min="8" max="9" width="15" customWidth="1"/>
    <col min="10" max="10" width="18" customWidth="1"/>
    <col min="11" max="11" width="15" customWidth="1"/>
    <col min="12" max="12" width="12" customWidth="1"/>
    <col min="13" max="13" width="15" customWidth="1"/>
    <col min="14" max="14" width="18" customWidth="1"/>
  </cols>
  <sheetData>
    <row r="1" spans="1:14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 x14ac:dyDescent="0.25">
      <c r="A2" s="2" t="s">
        <v>36</v>
      </c>
      <c r="B2" s="2" t="s">
        <v>15</v>
      </c>
      <c r="C2" s="3" t="s">
        <v>37</v>
      </c>
      <c r="D2" s="3" t="s">
        <v>37</v>
      </c>
      <c r="E2" s="3" t="s">
        <v>37</v>
      </c>
      <c r="F2" s="3" t="s">
        <v>37</v>
      </c>
      <c r="G2" s="2" t="e">
        <f t="shared" ref="G2:G8" si="0">IF(AND(E2&lt;&gt;"",F2&lt;&gt;""), (F2-E2)*24, 0)</f>
        <v>#VALUE!</v>
      </c>
      <c r="H2" s="2" t="e">
        <f t="shared" ref="H2:H8" si="1">IF(AND(C2&lt;&gt;"",D2&lt;&gt;""), MIN((D2-C2)*24-G2, 8), 0)</f>
        <v>#VALUE!</v>
      </c>
      <c r="I2" s="2" t="e">
        <f t="shared" ref="I2:I8" si="2">IF(AND(C2&lt;&gt;"",D2&lt;&gt;""), MAX((D2-C2)*24-G2-8, 0), 0)</f>
        <v>#VALUE!</v>
      </c>
      <c r="J2" s="2" t="e">
        <f t="shared" ref="J2:J8" si="3">H2+I2</f>
        <v>#VALUE!</v>
      </c>
      <c r="K2" s="2" t="s">
        <v>38</v>
      </c>
      <c r="L2" s="2" t="e">
        <f t="shared" ref="L2:L8" si="4">H2*K2</f>
        <v>#VALUE!</v>
      </c>
      <c r="M2" s="2" t="e">
        <f t="shared" ref="M2:M8" si="5">I2*K2*1.5</f>
        <v>#VALUE!</v>
      </c>
      <c r="N2" s="2" t="e">
        <f t="shared" ref="N2:N8" si="6">L2+M2</f>
        <v>#VALUE!</v>
      </c>
    </row>
    <row r="3" spans="1:14" x14ac:dyDescent="0.25">
      <c r="A3" s="2" t="s">
        <v>36</v>
      </c>
      <c r="B3" s="2" t="s">
        <v>21</v>
      </c>
      <c r="C3" s="3" t="s">
        <v>37</v>
      </c>
      <c r="D3" s="3" t="s">
        <v>37</v>
      </c>
      <c r="E3" s="3" t="s">
        <v>37</v>
      </c>
      <c r="F3" s="3" t="s">
        <v>37</v>
      </c>
      <c r="G3" s="2" t="e">
        <f t="shared" si="0"/>
        <v>#VALUE!</v>
      </c>
      <c r="H3" s="2" t="e">
        <f t="shared" si="1"/>
        <v>#VALUE!</v>
      </c>
      <c r="I3" s="2" t="e">
        <f t="shared" si="2"/>
        <v>#VALUE!</v>
      </c>
      <c r="J3" s="2" t="e">
        <f t="shared" si="3"/>
        <v>#VALUE!</v>
      </c>
      <c r="K3" s="2" t="s">
        <v>38</v>
      </c>
      <c r="L3" s="2" t="e">
        <f t="shared" si="4"/>
        <v>#VALUE!</v>
      </c>
      <c r="M3" s="2" t="e">
        <f t="shared" si="5"/>
        <v>#VALUE!</v>
      </c>
      <c r="N3" s="2" t="e">
        <f t="shared" si="6"/>
        <v>#VALUE!</v>
      </c>
    </row>
    <row r="4" spans="1:14" x14ac:dyDescent="0.25">
      <c r="A4" s="2" t="s">
        <v>36</v>
      </c>
      <c r="B4" s="2" t="s">
        <v>23</v>
      </c>
      <c r="C4" s="3" t="s">
        <v>37</v>
      </c>
      <c r="D4" s="3" t="s">
        <v>37</v>
      </c>
      <c r="E4" s="3" t="s">
        <v>37</v>
      </c>
      <c r="F4" s="3" t="s">
        <v>37</v>
      </c>
      <c r="G4" s="2" t="e">
        <f t="shared" si="0"/>
        <v>#VALUE!</v>
      </c>
      <c r="H4" s="2" t="e">
        <f t="shared" si="1"/>
        <v>#VALUE!</v>
      </c>
      <c r="I4" s="2" t="e">
        <f t="shared" si="2"/>
        <v>#VALUE!</v>
      </c>
      <c r="J4" s="2" t="e">
        <f t="shared" si="3"/>
        <v>#VALUE!</v>
      </c>
      <c r="K4" s="2" t="s">
        <v>38</v>
      </c>
      <c r="L4" s="2" t="e">
        <f t="shared" si="4"/>
        <v>#VALUE!</v>
      </c>
      <c r="M4" s="2" t="e">
        <f t="shared" si="5"/>
        <v>#VALUE!</v>
      </c>
      <c r="N4" s="2" t="e">
        <f t="shared" si="6"/>
        <v>#VALUE!</v>
      </c>
    </row>
    <row r="5" spans="1:14" x14ac:dyDescent="0.25">
      <c r="A5" s="2" t="s">
        <v>36</v>
      </c>
      <c r="B5" s="2" t="s">
        <v>25</v>
      </c>
      <c r="C5" s="3" t="s">
        <v>37</v>
      </c>
      <c r="D5" s="3" t="s">
        <v>37</v>
      </c>
      <c r="E5" s="3" t="s">
        <v>37</v>
      </c>
      <c r="F5" s="3" t="s">
        <v>37</v>
      </c>
      <c r="G5" s="2" t="e">
        <f t="shared" si="0"/>
        <v>#VALUE!</v>
      </c>
      <c r="H5" s="2" t="e">
        <f t="shared" si="1"/>
        <v>#VALUE!</v>
      </c>
      <c r="I5" s="2" t="e">
        <f t="shared" si="2"/>
        <v>#VALUE!</v>
      </c>
      <c r="J5" s="2" t="e">
        <f t="shared" si="3"/>
        <v>#VALUE!</v>
      </c>
      <c r="K5" s="2" t="s">
        <v>38</v>
      </c>
      <c r="L5" s="2" t="e">
        <f t="shared" si="4"/>
        <v>#VALUE!</v>
      </c>
      <c r="M5" s="2" t="e">
        <f t="shared" si="5"/>
        <v>#VALUE!</v>
      </c>
      <c r="N5" s="2" t="e">
        <f t="shared" si="6"/>
        <v>#VALUE!</v>
      </c>
    </row>
    <row r="6" spans="1:14" x14ac:dyDescent="0.25">
      <c r="A6" s="2" t="s">
        <v>36</v>
      </c>
      <c r="B6" s="2" t="s">
        <v>27</v>
      </c>
      <c r="C6" s="3" t="s">
        <v>37</v>
      </c>
      <c r="D6" s="3" t="s">
        <v>37</v>
      </c>
      <c r="E6" s="3" t="s">
        <v>37</v>
      </c>
      <c r="F6" s="3" t="s">
        <v>37</v>
      </c>
      <c r="G6" s="2" t="e">
        <f t="shared" si="0"/>
        <v>#VALUE!</v>
      </c>
      <c r="H6" s="2" t="e">
        <f t="shared" si="1"/>
        <v>#VALUE!</v>
      </c>
      <c r="I6" s="2" t="e">
        <f t="shared" si="2"/>
        <v>#VALUE!</v>
      </c>
      <c r="J6" s="2" t="e">
        <f t="shared" si="3"/>
        <v>#VALUE!</v>
      </c>
      <c r="K6" s="2" t="s">
        <v>38</v>
      </c>
      <c r="L6" s="2" t="e">
        <f t="shared" si="4"/>
        <v>#VALUE!</v>
      </c>
      <c r="M6" s="2" t="e">
        <f t="shared" si="5"/>
        <v>#VALUE!</v>
      </c>
      <c r="N6" s="2" t="e">
        <f t="shared" si="6"/>
        <v>#VALUE!</v>
      </c>
    </row>
    <row r="7" spans="1:14" x14ac:dyDescent="0.25">
      <c r="A7" s="2" t="s">
        <v>36</v>
      </c>
      <c r="B7" s="2" t="s">
        <v>29</v>
      </c>
      <c r="C7" s="3" t="s">
        <v>37</v>
      </c>
      <c r="D7" s="3" t="s">
        <v>37</v>
      </c>
      <c r="E7" s="3" t="s">
        <v>37</v>
      </c>
      <c r="F7" s="3" t="s">
        <v>37</v>
      </c>
      <c r="G7" s="2" t="e">
        <f t="shared" si="0"/>
        <v>#VALUE!</v>
      </c>
      <c r="H7" s="2" t="e">
        <f t="shared" si="1"/>
        <v>#VALUE!</v>
      </c>
      <c r="I7" s="2" t="e">
        <f t="shared" si="2"/>
        <v>#VALUE!</v>
      </c>
      <c r="J7" s="2" t="e">
        <f t="shared" si="3"/>
        <v>#VALUE!</v>
      </c>
      <c r="K7" s="2" t="s">
        <v>38</v>
      </c>
      <c r="L7" s="2" t="e">
        <f t="shared" si="4"/>
        <v>#VALUE!</v>
      </c>
      <c r="M7" s="2" t="e">
        <f t="shared" si="5"/>
        <v>#VALUE!</v>
      </c>
      <c r="N7" s="2" t="e">
        <f t="shared" si="6"/>
        <v>#VALUE!</v>
      </c>
    </row>
    <row r="8" spans="1:14" x14ac:dyDescent="0.25">
      <c r="A8" s="2" t="s">
        <v>36</v>
      </c>
      <c r="B8" s="2" t="s">
        <v>31</v>
      </c>
      <c r="C8" s="3" t="s">
        <v>37</v>
      </c>
      <c r="D8" s="3" t="s">
        <v>37</v>
      </c>
      <c r="E8" s="3" t="s">
        <v>37</v>
      </c>
      <c r="F8" s="3" t="s">
        <v>37</v>
      </c>
      <c r="G8" s="2" t="e">
        <f t="shared" si="0"/>
        <v>#VALUE!</v>
      </c>
      <c r="H8" s="2" t="e">
        <f t="shared" si="1"/>
        <v>#VALUE!</v>
      </c>
      <c r="I8" s="2" t="e">
        <f t="shared" si="2"/>
        <v>#VALUE!</v>
      </c>
      <c r="J8" s="2" t="e">
        <f t="shared" si="3"/>
        <v>#VALUE!</v>
      </c>
      <c r="K8" s="2" t="s">
        <v>38</v>
      </c>
      <c r="L8" s="2" t="e">
        <f t="shared" si="4"/>
        <v>#VALUE!</v>
      </c>
      <c r="M8" s="2" t="e">
        <f t="shared" si="5"/>
        <v>#VALUE!</v>
      </c>
      <c r="N8" s="2" t="e">
        <f t="shared" si="6"/>
        <v>#VALUE!</v>
      </c>
    </row>
    <row r="10" spans="1:14" x14ac:dyDescent="0.25">
      <c r="A10" s="4" t="s">
        <v>32</v>
      </c>
      <c r="B10" s="2"/>
      <c r="C10" s="2"/>
      <c r="D10" s="2"/>
      <c r="E10" s="2"/>
      <c r="F10" s="2"/>
      <c r="G10" s="2" t="e">
        <f>SUM(G2:G8)</f>
        <v>#VALUE!</v>
      </c>
      <c r="H10" s="2" t="e">
        <f>SUM(H2:H8)</f>
        <v>#VALUE!</v>
      </c>
      <c r="I10" s="2" t="e">
        <f>SUM(I2:I8)</f>
        <v>#VALUE!</v>
      </c>
      <c r="J10" s="2" t="e">
        <f>SUM(J2:J8)</f>
        <v>#VALUE!</v>
      </c>
      <c r="K10" s="2"/>
      <c r="L10" s="2" t="e">
        <f>SUM(L2:L8)</f>
        <v>#VALUE!</v>
      </c>
      <c r="M10" s="2" t="e">
        <f>SUM(M2:M8)</f>
        <v>#VALUE!</v>
      </c>
      <c r="N10" s="2" t="e">
        <f>SUM(N2:N8)</f>
        <v>#VALUE!</v>
      </c>
    </row>
    <row r="12" spans="1:14" x14ac:dyDescent="0.25">
      <c r="A12" s="5" t="s">
        <v>33</v>
      </c>
      <c r="B12" t="s">
        <v>39</v>
      </c>
    </row>
    <row r="13" spans="1:14" x14ac:dyDescent="0.25">
      <c r="A13" s="5" t="s">
        <v>34</v>
      </c>
      <c r="B13" t="s">
        <v>36</v>
      </c>
    </row>
    <row r="14" spans="1:14" x14ac:dyDescent="0.25">
      <c r="A14" s="5" t="s">
        <v>35</v>
      </c>
      <c r="B14" t="s">
        <v>39</v>
      </c>
    </row>
  </sheetData>
  <conditionalFormatting sqref="I2:I8">
    <cfRule type="cellIs" dxfId="0" priority="1" operator="greaterThan">
      <formula>0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Weekly_Timesheet</vt:lpstr>
      <vt:lpstr>Template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Admin</cp:lastModifiedBy>
  <dcterms:created xsi:type="dcterms:W3CDTF">2025-10-24T06:27:33Z</dcterms:created>
  <dcterms:modified xsi:type="dcterms:W3CDTF">2025-10-28T11:03:23Z</dcterms:modified>
</cp:coreProperties>
</file>